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tevoh\Desktop\"/>
    </mc:Choice>
  </mc:AlternateContent>
  <bookViews>
    <workbookView xWindow="1815" yWindow="1815" windowWidth="21600" windowHeight="11385" activeTab="1"/>
  </bookViews>
  <sheets>
    <sheet name="Sheet1" sheetId="2" r:id="rId1"/>
    <sheet name="Michaels Chocolates" sheetId="1" r:id="rId2"/>
  </sheets>
  <definedNames>
    <definedName name="solver_adj" localSheetId="1" hidden="1">'Michaels Chocolates'!$E$10</definedName>
    <definedName name="solver_cvg" localSheetId="1" hidden="1">0.0001</definedName>
    <definedName name="solver_drv" localSheetId="1" hidden="1">1</definedName>
    <definedName name="solver_eng" localSheetId="1" hidden="1">2</definedName>
    <definedName name="solver_est" localSheetId="1" hidden="1">1</definedName>
    <definedName name="solver_itr" localSheetId="1" hidden="1">100</definedName>
    <definedName name="solver_lhs1" localSheetId="1" hidden="1">'Michaels Chocolates'!$I$5</definedName>
    <definedName name="solver_lhs10" localSheetId="1" hidden="1">'Michaels Chocolates'!$E$10</definedName>
    <definedName name="solver_lhs2" localSheetId="1" hidden="1">'Michaels Chocolates'!$I$5</definedName>
    <definedName name="solver_lhs3" localSheetId="1" hidden="1">'Michaels Chocolates'!$I$6</definedName>
    <definedName name="solver_lhs4" localSheetId="1" hidden="1">'Michaels Chocolates'!$K$6</definedName>
    <definedName name="solver_lhs5" localSheetId="1" hidden="1">'Michaels Chocolates'!$K$6</definedName>
    <definedName name="solver_lhs6" localSheetId="1" hidden="1">'Michaels Chocolates'!$D$7</definedName>
    <definedName name="solver_lhs7" localSheetId="1" hidden="1">'Michaels Chocolates'!$D$7</definedName>
    <definedName name="solver_lhs8" localSheetId="1" hidden="1">'Michaels Chocolates'!$C$7</definedName>
    <definedName name="solver_lhs9" localSheetId="1" hidden="1">'Michaels Chocolates'!$D$7</definedName>
    <definedName name="solver_lin" localSheetId="1" hidden="1">1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3</definedName>
    <definedName name="solver_nwt" localSheetId="1" hidden="1">1</definedName>
    <definedName name="solver_opt" localSheetId="1" hidden="1">'Michaels Chocolates'!$E$9</definedName>
    <definedName name="solver_pre" localSheetId="1" hidden="1">0.000001</definedName>
    <definedName name="solver_rbv" localSheetId="1" hidden="1">1</definedName>
    <definedName name="solver_rel1" localSheetId="1" hidden="1">3</definedName>
    <definedName name="solver_rel10" localSheetId="1" hidden="1">1</definedName>
    <definedName name="solver_rel2" localSheetId="1" hidden="1">3</definedName>
    <definedName name="solver_rel3" localSheetId="1" hidden="1">1</definedName>
    <definedName name="solver_rel4" localSheetId="1" hidden="1">1</definedName>
    <definedName name="solver_rel5" localSheetId="1" hidden="1">1</definedName>
    <definedName name="solver_rel6" localSheetId="1" hidden="1">4</definedName>
    <definedName name="solver_rel7" localSheetId="1" hidden="1">1</definedName>
    <definedName name="solver_rel8" localSheetId="1" hidden="1">3</definedName>
    <definedName name="solver_rel9" localSheetId="1" hidden="1">3</definedName>
    <definedName name="solver_rhs1" localSheetId="1" hidden="1">'Michaels Chocolates'!$B$5</definedName>
    <definedName name="solver_rhs10" localSheetId="1" hidden="1">46</definedName>
    <definedName name="solver_rhs2" localSheetId="1" hidden="1">'Michaels Chocolates'!$E$9</definedName>
    <definedName name="solver_rhs3" localSheetId="1" hidden="1">'Michaels Chocolates'!$B$10</definedName>
    <definedName name="solver_rhs4" localSheetId="1" hidden="1">'Michaels Chocolates'!$D$10</definedName>
    <definedName name="solver_rhs5" localSheetId="1" hidden="1">'Michaels Chocolates'!$D$10</definedName>
    <definedName name="solver_rhs6" localSheetId="1" hidden="1">integer</definedName>
    <definedName name="solver_rhs7" localSheetId="1" hidden="1">30</definedName>
    <definedName name="solver_rhs8" localSheetId="1" hidden="1">1</definedName>
    <definedName name="solver_rhs9" localSheetId="1" hidden="1">1</definedName>
    <definedName name="solver_rlx" localSheetId="1" hidden="1">1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100</definedName>
    <definedName name="solver_tim" localSheetId="1" hidden="1">100</definedName>
    <definedName name="solver_tol" localSheetId="1" hidden="1">0.05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52511"/>
</workbook>
</file>

<file path=xl/calcChain.xml><?xml version="1.0" encoding="utf-8"?>
<calcChain xmlns="http://schemas.openxmlformats.org/spreadsheetml/2006/main">
  <c r="E9" i="1" l="1"/>
  <c r="I5" i="1"/>
  <c r="I6" i="1"/>
  <c r="K6" i="1"/>
  <c r="L6" i="1"/>
  <c r="L5" i="1"/>
  <c r="J6" i="1"/>
  <c r="K5" i="1"/>
  <c r="J5" i="1"/>
  <c r="D10" i="1" l="1"/>
  <c r="C10" i="1"/>
  <c r="B10" i="1"/>
</calcChain>
</file>

<file path=xl/sharedStrings.xml><?xml version="1.0" encoding="utf-8"?>
<sst xmlns="http://schemas.openxmlformats.org/spreadsheetml/2006/main" count="45" uniqueCount="44">
  <si>
    <t>Profit per Item</t>
  </si>
  <si>
    <t>Space Taken in Square Feet</t>
  </si>
  <si>
    <t>Optimal Number of Each Item</t>
  </si>
  <si>
    <t>Total Profit per Item</t>
  </si>
  <si>
    <t>Total Space per Item in Square Feet</t>
  </si>
  <si>
    <t>Singles</t>
  </si>
  <si>
    <t>6-Packs</t>
  </si>
  <si>
    <t>12-Packs</t>
  </si>
  <si>
    <t>Michaels Chocolates
Stock Plan, Big Box Store</t>
  </si>
  <si>
    <t>CALCULATIONS</t>
  </si>
  <si>
    <t>SINGLES</t>
  </si>
  <si>
    <t>6 PACKS</t>
  </si>
  <si>
    <t>12PACKS</t>
  </si>
  <si>
    <t>UNITS BOUGHT</t>
  </si>
  <si>
    <t>PROFIT PER ITEM</t>
  </si>
  <si>
    <t>floor space</t>
  </si>
  <si>
    <t>totals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</si>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</sst>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8"/>
      <color theme="3"/>
      <name val="Trebuchet MS"/>
      <family val="2"/>
      <scheme val="major"/>
    </font>
    <font>
      <b/>
      <sz val="22"/>
      <color theme="3"/>
      <name val="Trebuchet MS"/>
      <family val="2"/>
      <scheme val="major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5" fillId="0" borderId="0" xfId="0" applyFont="1"/>
    <xf numFmtId="0" fontId="5" fillId="0" borderId="4" xfId="0" applyFont="1" applyBorder="1"/>
    <xf numFmtId="0" fontId="0" fillId="0" borderId="4" xfId="0" applyBorder="1"/>
    <xf numFmtId="0" fontId="0" fillId="0" borderId="0" xfId="0" applyFill="1" applyBorder="1" applyAlignment="1"/>
    <xf numFmtId="0" fontId="0" fillId="0" borderId="5" xfId="0" applyFill="1" applyBorder="1" applyAlignment="1"/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Continuous"/>
    </xf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9</xdr:row>
      <xdr:rowOff>38100</xdr:rowOff>
    </xdr:from>
    <xdr:ext cx="65" cy="163827"/>
    <xdr:sp macro="" textlink="">
      <xdr:nvSpPr>
        <xdr:cNvPr id="2" name="TextBox 1"/>
        <xdr:cNvSpPr txBox="1"/>
      </xdr:nvSpPr>
      <xdr:spPr>
        <a:xfrm>
          <a:off x="5991225" y="1924050"/>
          <a:ext cx="65" cy="1638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Berlin">
  <a:themeElements>
    <a:clrScheme name="Berlin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K11" sqref="K11"/>
    </sheetView>
  </sheetViews>
  <sheetFormatPr defaultRowHeight="12.75" x14ac:dyDescent="0.2"/>
  <sheetData>
    <row r="1" spans="1:9" x14ac:dyDescent="0.2">
      <c r="A1" t="s">
        <v>17</v>
      </c>
    </row>
    <row r="2" spans="1:9" ht="13.5" thickBot="1" x14ac:dyDescent="0.25"/>
    <row r="3" spans="1:9" x14ac:dyDescent="0.2">
      <c r="A3" s="13" t="s">
        <v>18</v>
      </c>
      <c r="B3" s="13"/>
    </row>
    <row r="4" spans="1:9" x14ac:dyDescent="0.2">
      <c r="A4" s="10" t="s">
        <v>19</v>
      </c>
      <c r="B4" s="10">
        <v>0.84358427879706355</v>
      </c>
    </row>
    <row r="5" spans="1:9" x14ac:dyDescent="0.2">
      <c r="A5" s="10" t="s">
        <v>20</v>
      </c>
      <c r="B5" s="10">
        <v>0.71163443543356186</v>
      </c>
    </row>
    <row r="6" spans="1:9" x14ac:dyDescent="0.2">
      <c r="A6" s="10" t="s">
        <v>21</v>
      </c>
      <c r="B6" s="10">
        <v>-3</v>
      </c>
    </row>
    <row r="7" spans="1:9" x14ac:dyDescent="0.2">
      <c r="A7" s="10" t="s">
        <v>22</v>
      </c>
      <c r="B7" s="10">
        <v>0.30405591591021552</v>
      </c>
    </row>
    <row r="8" spans="1:9" ht="13.5" thickBot="1" x14ac:dyDescent="0.25">
      <c r="A8" s="11" t="s">
        <v>23</v>
      </c>
      <c r="B8" s="11">
        <v>1</v>
      </c>
    </row>
    <row r="10" spans="1:9" ht="13.5" thickBot="1" x14ac:dyDescent="0.25">
      <c r="A10" t="s">
        <v>24</v>
      </c>
    </row>
    <row r="11" spans="1:9" x14ac:dyDescent="0.2">
      <c r="A11" s="12"/>
      <c r="B11" s="12" t="s">
        <v>29</v>
      </c>
      <c r="C11" s="12" t="s">
        <v>30</v>
      </c>
      <c r="D11" s="12" t="s">
        <v>31</v>
      </c>
      <c r="E11" s="12" t="s">
        <v>32</v>
      </c>
      <c r="F11" s="12" t="s">
        <v>33</v>
      </c>
    </row>
    <row r="12" spans="1:9" x14ac:dyDescent="0.2">
      <c r="A12" s="10" t="s">
        <v>25</v>
      </c>
      <c r="B12" s="10">
        <v>3</v>
      </c>
      <c r="C12" s="10">
        <v>0.22814999999999994</v>
      </c>
      <c r="D12" s="10">
        <v>7.6049999999999979E-2</v>
      </c>
      <c r="E12" s="10">
        <v>2.4678204434829616</v>
      </c>
      <c r="F12" s="10" t="e">
        <v>#NUM!</v>
      </c>
    </row>
    <row r="13" spans="1:9" x14ac:dyDescent="0.2">
      <c r="A13" s="10" t="s">
        <v>26</v>
      </c>
      <c r="B13" s="10">
        <v>1</v>
      </c>
      <c r="C13" s="10">
        <v>9.245000000000006E-2</v>
      </c>
      <c r="D13" s="10">
        <v>9.245000000000006E-2</v>
      </c>
      <c r="E13" s="10"/>
      <c r="F13" s="10"/>
    </row>
    <row r="14" spans="1:9" ht="13.5" thickBot="1" x14ac:dyDescent="0.25">
      <c r="A14" s="11" t="s">
        <v>27</v>
      </c>
      <c r="B14" s="11">
        <v>4</v>
      </c>
      <c r="C14" s="11">
        <v>0.3206</v>
      </c>
      <c r="D14" s="11"/>
      <c r="E14" s="11"/>
      <c r="F14" s="11"/>
    </row>
    <row r="15" spans="1:9" ht="13.5" thickBot="1" x14ac:dyDescent="0.25"/>
    <row r="16" spans="1:9" x14ac:dyDescent="0.2">
      <c r="A16" s="12"/>
      <c r="B16" s="12" t="s">
        <v>34</v>
      </c>
      <c r="C16" s="12" t="s">
        <v>22</v>
      </c>
      <c r="D16" s="12" t="s">
        <v>35</v>
      </c>
      <c r="E16" s="12" t="s">
        <v>36</v>
      </c>
      <c r="F16" s="12" t="s">
        <v>37</v>
      </c>
      <c r="G16" s="12" t="s">
        <v>38</v>
      </c>
      <c r="H16" s="12" t="s">
        <v>39</v>
      </c>
      <c r="I16" s="12" t="s">
        <v>40</v>
      </c>
    </row>
    <row r="17" spans="1:9" x14ac:dyDescent="0.2">
      <c r="A17" s="10" t="s">
        <v>28</v>
      </c>
      <c r="B17" s="10"/>
      <c r="C17" s="10"/>
      <c r="D17" s="10"/>
      <c r="E17" s="10"/>
      <c r="F17" s="10"/>
      <c r="G17" s="10"/>
      <c r="H17" s="10">
        <v>147</v>
      </c>
      <c r="I17" s="10">
        <v>147</v>
      </c>
    </row>
    <row r="18" spans="1:9" x14ac:dyDescent="0.2">
      <c r="A18" s="10" t="s">
        <v>41</v>
      </c>
      <c r="B18" s="10"/>
      <c r="C18" s="10"/>
      <c r="D18" s="10"/>
      <c r="E18" s="10"/>
      <c r="F18" s="10"/>
      <c r="G18" s="10"/>
      <c r="H18" s="10">
        <v>5.1447338139611169E-269</v>
      </c>
      <c r="I18" s="10">
        <v>-6.021304770955717E-269</v>
      </c>
    </row>
    <row r="19" spans="1:9" x14ac:dyDescent="0.2">
      <c r="A19" s="10" t="s">
        <v>42</v>
      </c>
      <c r="B19" s="10">
        <v>1.5425219380484514</v>
      </c>
      <c r="C19" s="10">
        <v>0.70493816642612639</v>
      </c>
      <c r="D19" s="10">
        <v>2.188166298143114</v>
      </c>
      <c r="E19" s="10">
        <v>0.27289526681059073</v>
      </c>
      <c r="F19" s="10">
        <v>-7.4145667309055101</v>
      </c>
      <c r="G19" s="10">
        <v>10.499610607002413</v>
      </c>
      <c r="H19" s="10">
        <v>-7.4145667309055101</v>
      </c>
      <c r="I19" s="10">
        <v>10.499610607002413</v>
      </c>
    </row>
    <row r="20" spans="1:9" ht="13.5" thickBot="1" x14ac:dyDescent="0.25">
      <c r="A20" s="11" t="s">
        <v>43</v>
      </c>
      <c r="B20" s="11">
        <v>-2.9250731268281711E-2</v>
      </c>
      <c r="C20" s="11">
        <v>1.8620011681657479E-2</v>
      </c>
      <c r="D20" s="11">
        <v>-1.5709298022136327</v>
      </c>
      <c r="E20" s="11">
        <v>0.3608825684331764</v>
      </c>
      <c r="F20" s="11">
        <v>-0.26584041188538632</v>
      </c>
      <c r="G20" s="11">
        <v>0.20733894934882291</v>
      </c>
      <c r="H20" s="11">
        <v>-0.26584041188538632</v>
      </c>
      <c r="I20" s="11">
        <v>0.20733894934882291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22"/>
  <sheetViews>
    <sheetView tabSelected="1" workbookViewId="0">
      <selection activeCell="H18" sqref="H18"/>
    </sheetView>
  </sheetViews>
  <sheetFormatPr defaultRowHeight="12.75" x14ac:dyDescent="0.2"/>
  <cols>
    <col min="1" max="1" width="34.85546875" bestFit="1" customWidth="1"/>
    <col min="3" max="4" width="12" bestFit="1" customWidth="1"/>
    <col min="8" max="8" width="17.28515625" customWidth="1"/>
  </cols>
  <sheetData>
    <row r="1" spans="1:12" ht="4.5" customHeight="1" thickBot="1" x14ac:dyDescent="0.25"/>
    <row r="2" spans="1:12" ht="63" customHeight="1" thickTop="1" thickBot="1" x14ac:dyDescent="0.5">
      <c r="A2" s="4" t="s">
        <v>8</v>
      </c>
      <c r="B2" s="5"/>
      <c r="C2" s="5"/>
      <c r="D2" s="6"/>
      <c r="H2" s="8" t="s">
        <v>9</v>
      </c>
      <c r="I2" s="8" t="s">
        <v>10</v>
      </c>
      <c r="J2" s="8" t="s">
        <v>11</v>
      </c>
      <c r="K2" s="8" t="s">
        <v>12</v>
      </c>
      <c r="L2" s="8" t="s">
        <v>16</v>
      </c>
    </row>
    <row r="3" spans="1:12" ht="4.5" customHeight="1" thickTop="1" x14ac:dyDescent="0.2">
      <c r="H3" s="9"/>
      <c r="I3" s="9"/>
      <c r="J3" s="9"/>
      <c r="K3" s="9"/>
      <c r="L3" s="9"/>
    </row>
    <row r="4" spans="1:12" x14ac:dyDescent="0.2">
      <c r="B4" s="1" t="s">
        <v>5</v>
      </c>
      <c r="C4" s="1" t="s">
        <v>6</v>
      </c>
      <c r="D4" s="1" t="s">
        <v>7</v>
      </c>
      <c r="E4" s="1"/>
      <c r="H4" s="8" t="s">
        <v>13</v>
      </c>
      <c r="I4" s="8">
        <v>45</v>
      </c>
      <c r="J4" s="9">
        <v>45</v>
      </c>
      <c r="K4" s="9">
        <v>45</v>
      </c>
      <c r="L4" s="9"/>
    </row>
    <row r="5" spans="1:12" x14ac:dyDescent="0.2">
      <c r="A5" s="1" t="s">
        <v>0</v>
      </c>
      <c r="B5" s="2">
        <v>0.08</v>
      </c>
      <c r="C5" s="2">
        <v>0.45</v>
      </c>
      <c r="D5" s="2">
        <v>0.88</v>
      </c>
      <c r="E5">
        <v>0</v>
      </c>
      <c r="H5" s="8" t="s">
        <v>14</v>
      </c>
      <c r="I5" s="9">
        <f>MAX(I4*B5)</f>
        <v>3.6</v>
      </c>
      <c r="J5" s="9">
        <f>MAX(J4*C5)</f>
        <v>20.25</v>
      </c>
      <c r="K5" s="9">
        <f>MAX(K4*D5)</f>
        <v>39.6</v>
      </c>
      <c r="L5" s="9">
        <f>SUM(I5:K5)</f>
        <v>63.45</v>
      </c>
    </row>
    <row r="6" spans="1:12" x14ac:dyDescent="0.2">
      <c r="A6" s="1" t="s">
        <v>1</v>
      </c>
      <c r="B6" s="1">
        <v>0.45</v>
      </c>
      <c r="C6" s="1">
        <v>0.4</v>
      </c>
      <c r="D6" s="1">
        <v>0.75</v>
      </c>
      <c r="E6">
        <v>0</v>
      </c>
      <c r="H6" s="8" t="s">
        <v>15</v>
      </c>
      <c r="I6" s="9">
        <f>MIN(I4*B6)</f>
        <v>20.25</v>
      </c>
      <c r="J6" s="9">
        <f>MIN(J4*C6)</f>
        <v>18</v>
      </c>
      <c r="K6" s="9">
        <f>MIN(D6*K4)</f>
        <v>33.75</v>
      </c>
      <c r="L6" s="9">
        <f>SUM(I6:K6)</f>
        <v>72</v>
      </c>
    </row>
    <row r="7" spans="1:12" x14ac:dyDescent="0.2">
      <c r="A7" s="1" t="s">
        <v>2</v>
      </c>
      <c r="B7" s="3">
        <v>50</v>
      </c>
      <c r="C7" s="3">
        <v>30</v>
      </c>
      <c r="D7" s="3">
        <v>30</v>
      </c>
      <c r="E7">
        <v>0</v>
      </c>
      <c r="H7" s="7"/>
    </row>
    <row r="8" spans="1:12" x14ac:dyDescent="0.2">
      <c r="A8" s="1"/>
      <c r="B8" s="3">
        <v>111.11</v>
      </c>
      <c r="C8" s="3"/>
      <c r="D8" s="3"/>
      <c r="H8" s="7"/>
    </row>
    <row r="9" spans="1:12" x14ac:dyDescent="0.2">
      <c r="A9" s="1" t="s">
        <v>3</v>
      </c>
      <c r="B9" s="2">
        <v>0.08</v>
      </c>
      <c r="C9" s="2">
        <v>0.45</v>
      </c>
      <c r="D9" s="2">
        <v>0.88</v>
      </c>
      <c r="E9" s="2">
        <f>SUM(B9:D9)</f>
        <v>1.4100000000000001</v>
      </c>
    </row>
    <row r="10" spans="1:12" x14ac:dyDescent="0.2">
      <c r="A10" s="1" t="s">
        <v>4</v>
      </c>
      <c r="B10" s="3">
        <f>111.11*B6</f>
        <v>49.999499999999998</v>
      </c>
      <c r="C10" s="3">
        <f>75*C6</f>
        <v>30</v>
      </c>
      <c r="D10" s="3">
        <f>40*0.75</f>
        <v>30</v>
      </c>
      <c r="E10" s="3">
        <v>0</v>
      </c>
    </row>
    <row r="13" spans="1:12" x14ac:dyDescent="0.2">
      <c r="B13" s="1"/>
      <c r="C13" s="1"/>
      <c r="D13" s="1"/>
      <c r="E13" s="1"/>
    </row>
    <row r="14" spans="1:12" x14ac:dyDescent="0.2">
      <c r="A14" s="1"/>
      <c r="B14" s="2"/>
      <c r="C14" s="2"/>
      <c r="D14" s="2"/>
    </row>
    <row r="15" spans="1:12" x14ac:dyDescent="0.2">
      <c r="A15" s="1"/>
      <c r="B15" s="1"/>
      <c r="C15" s="1"/>
      <c r="D15" s="1"/>
    </row>
    <row r="16" spans="1:12" x14ac:dyDescent="0.2">
      <c r="A16" s="1"/>
      <c r="B16" s="3"/>
      <c r="C16" s="3"/>
      <c r="D16" s="3"/>
    </row>
    <row r="17" spans="1:5" x14ac:dyDescent="0.2">
      <c r="A17" s="1"/>
      <c r="B17" s="3"/>
      <c r="C17" s="3"/>
      <c r="D17" s="3"/>
    </row>
    <row r="18" spans="1:5" x14ac:dyDescent="0.2">
      <c r="A18" s="1"/>
      <c r="B18" s="2"/>
      <c r="C18" s="2"/>
      <c r="D18" s="2"/>
      <c r="E18" s="2"/>
    </row>
    <row r="19" spans="1:5" x14ac:dyDescent="0.2">
      <c r="A19" s="1"/>
      <c r="B19" s="3"/>
      <c r="C19" s="3"/>
      <c r="D19" s="3"/>
      <c r="E19" s="3"/>
    </row>
    <row r="22" spans="1:5" x14ac:dyDescent="0.2">
      <c r="A22" s="7"/>
    </row>
  </sheetData>
  <scenarios current="0">
    <scenario name="predict" count="1" user="Stevoh" comment="Created by Stevoh on 11/22/2020">
      <inputCells r="E10" val="0" numFmtId="1"/>
    </scenario>
  </scenarios>
  <mergeCells count="1">
    <mergeCell ref="A2:D2"/>
  </mergeCells>
  <phoneticPr fontId="1" type="noConversion"/>
  <pageMargins left="0.75" right="0.75" top="1" bottom="1" header="0.5" footer="0.5"/>
  <pageSetup orientation="portrait" r:id="rId1"/>
  <headerFooter alignWithMargins="0">
    <oddHeader>&amp;LJ. Quasney&amp;CCase 8-1 Island Beverages
Grocery Display Space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Michaels Chocolates</vt:lpstr>
    </vt:vector>
  </TitlesOfParts>
  <Company>Presenteq Software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Grocery Display Space</dc:subject>
  <dc:creator>Eric Schmieder</dc:creator>
  <cp:lastModifiedBy>Stevoh</cp:lastModifiedBy>
  <dcterms:created xsi:type="dcterms:W3CDTF">2003-05-06T22:54:55Z</dcterms:created>
  <dcterms:modified xsi:type="dcterms:W3CDTF">2020-11-22T15:14:53Z</dcterms:modified>
</cp:coreProperties>
</file>